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1" sheetId="1" r:id="rId1"/>
    <sheet name="List2" sheetId="2" r:id="rId2"/>
    <sheet name="Lis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4" i="1" l="1"/>
  <c r="C45" i="1" s="1"/>
  <c r="D57" i="1" l="1"/>
  <c r="D38" i="1"/>
  <c r="D5" i="1" l="1"/>
  <c r="E5" i="1" l="1"/>
  <c r="D60" i="1"/>
  <c r="E9" i="1" s="1"/>
  <c r="D9" i="1" l="1"/>
  <c r="D20" i="1"/>
  <c r="C61" i="1"/>
  <c r="E20" i="1" s="1"/>
  <c r="C20" i="1" l="1"/>
  <c r="E13" i="1" l="1"/>
  <c r="E21" i="1" l="1"/>
  <c r="D13" i="1"/>
  <c r="C13" i="1"/>
  <c r="D21" i="1" l="1"/>
  <c r="C21" i="1"/>
</calcChain>
</file>

<file path=xl/sharedStrings.xml><?xml version="1.0" encoding="utf-8"?>
<sst xmlns="http://schemas.openxmlformats.org/spreadsheetml/2006/main" count="73" uniqueCount="57">
  <si>
    <t>sk</t>
  </si>
  <si>
    <t>text</t>
  </si>
  <si>
    <t>Spotřebované nákupy</t>
  </si>
  <si>
    <t>Služby</t>
  </si>
  <si>
    <t>Osobní náklady</t>
  </si>
  <si>
    <t>Daně a poplatky</t>
  </si>
  <si>
    <t>Ostatní náklady</t>
  </si>
  <si>
    <t>Odpisy, rezervy a opravné položky</t>
  </si>
  <si>
    <t>Finanční náklady</t>
  </si>
  <si>
    <t>Náklady na transfery</t>
  </si>
  <si>
    <t>Daň z příjmů</t>
  </si>
  <si>
    <t xml:space="preserve"> </t>
  </si>
  <si>
    <t>Výnosy z vlastních výkonů a zboží</t>
  </si>
  <si>
    <t>Ostatní výnosy</t>
  </si>
  <si>
    <t>Finanční výnosy</t>
  </si>
  <si>
    <t>Výnosy z transferů - NIV příspěvek</t>
  </si>
  <si>
    <t>výsledek hospodaření</t>
  </si>
  <si>
    <t>Komentář:</t>
  </si>
  <si>
    <t>ředitelka školy</t>
  </si>
  <si>
    <t>Celkem</t>
  </si>
  <si>
    <t>Odpisy budov - účetně</t>
  </si>
  <si>
    <t>oprava zařízení a povrchu školního hřiště</t>
  </si>
  <si>
    <t>klimatizace tříd a kuchyněk v MŠ</t>
  </si>
  <si>
    <t xml:space="preserve"> Celkem 51</t>
  </si>
  <si>
    <t>Celkem 55</t>
  </si>
  <si>
    <t>obnova školních lavic - desky, židle - 7. tříd</t>
  </si>
  <si>
    <t>oprava obkladů a umyvadel ve třídách 1.stupně</t>
  </si>
  <si>
    <t>oprava štuku a malba ve třídách 1. stupně po opravě rozvodů vody</t>
  </si>
  <si>
    <t>konvektomat v ŠJ</t>
  </si>
  <si>
    <t>oprava rozvodů vody do tříd - 1.etapa - 1. stupeň - VŘ</t>
  </si>
  <si>
    <t>obnova výpočetní techniky</t>
  </si>
  <si>
    <t>oprava WC zaměstnanců</t>
  </si>
  <si>
    <t>Mgr. Bedřiška Rychtaříková v.r.</t>
  </si>
  <si>
    <t>Plán 2023</t>
  </si>
  <si>
    <t>vybavení tříd 2. stupně - 4 třídy</t>
  </si>
  <si>
    <t xml:space="preserve">oprava zahrady ZŠ - terenní úpravy </t>
  </si>
  <si>
    <t>oprava vzduchotechniky ŠJ</t>
  </si>
  <si>
    <t>z FR</t>
  </si>
  <si>
    <t>oprava rozvodů vody do tříd - 2.etapa - VŘ</t>
  </si>
  <si>
    <t xml:space="preserve">oprava obkladů a umyvadel ve třídách  </t>
  </si>
  <si>
    <t>oprava štuku a malba ve třídách  po opravě rozvodů vody</t>
  </si>
  <si>
    <t xml:space="preserve">            - oprava elektroinstalace v budově ZŠ</t>
  </si>
  <si>
    <t>Projekt - oprava zahrady MŠ - terenní úpravy, vybavení herními prvky, altán</t>
  </si>
  <si>
    <t>myčka nádobí ŠJ</t>
  </si>
  <si>
    <t>Investiční dotace</t>
  </si>
  <si>
    <t>Celkem 51</t>
  </si>
  <si>
    <t>po odečtení FR</t>
  </si>
  <si>
    <t>nový kotel ŠJ</t>
  </si>
  <si>
    <t>oprava WC  žáků - 1. etapa</t>
  </si>
  <si>
    <t>oprava WC žáků - 2. etapa</t>
  </si>
  <si>
    <t>projekt města</t>
  </si>
  <si>
    <t>investiční dotace</t>
  </si>
  <si>
    <t>Střednědobý plán rozpočtu 2023-2024</t>
  </si>
  <si>
    <t>Plán 2024</t>
  </si>
  <si>
    <t>návrh rozpočtu 2022</t>
  </si>
  <si>
    <r>
      <rPr>
        <b/>
        <sz val="10"/>
        <rFont val="Times New Roman"/>
        <family val="1"/>
        <charset val="238"/>
      </rPr>
      <t>Celkem 55</t>
    </r>
    <r>
      <rPr>
        <sz val="10"/>
        <rFont val="Times New Roman"/>
        <family val="1"/>
        <charset val="238"/>
      </rPr>
      <t xml:space="preserve"> </t>
    </r>
  </si>
  <si>
    <t>Dne 29.12.2021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</si>
</sst>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_K_č"/>
  </numFmts>
  <fonts count="5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/>
    <xf numFmtId="7" fontId="3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5" xfId="0" applyFont="1" applyBorder="1"/>
    <xf numFmtId="0" fontId="4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4" fontId="4" fillId="0" borderId="0" xfId="0" applyNumberFormat="1" applyFont="1" applyBorder="1"/>
    <xf numFmtId="164" fontId="1" fillId="0" borderId="0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/>
    <xf numFmtId="164" fontId="1" fillId="0" borderId="4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164" fontId="1" fillId="0" borderId="3" xfId="0" applyNumberFormat="1" applyFont="1" applyBorder="1"/>
    <xf numFmtId="0" fontId="4" fillId="0" borderId="2" xfId="0" applyFont="1" applyBorder="1"/>
    <xf numFmtId="4" fontId="1" fillId="0" borderId="2" xfId="0" applyNumberFormat="1" applyFont="1" applyBorder="1"/>
    <xf numFmtId="164" fontId="4" fillId="0" borderId="2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Border="1"/>
    <xf numFmtId="164" fontId="2" fillId="0" borderId="0" xfId="0" applyNumberFormat="1" applyFont="1" applyBorder="1"/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4" fillId="0" borderId="0" xfId="0" applyNumberFormat="1" applyFont="1"/>
    <xf numFmtId="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view="pageLayout" topLeftCell="A31" zoomScale="120" zoomScaleNormal="100" zoomScalePageLayoutView="120" workbookViewId="0">
      <selection activeCell="C69" sqref="C69"/>
    </sheetView>
  </sheetViews>
  <sheetFormatPr defaultRowHeight="12.75" x14ac:dyDescent="0.2"/>
  <cols>
    <col min="1" max="1" width="6.42578125" customWidth="1"/>
    <col min="2" max="2" width="30.7109375" customWidth="1"/>
    <col min="3" max="3" width="26.140625" customWidth="1"/>
    <col min="4" max="4" width="15.28515625" customWidth="1"/>
    <col min="5" max="5" width="13.7109375" customWidth="1"/>
    <col min="6" max="1025" width="8.7109375" customWidth="1"/>
  </cols>
  <sheetData>
    <row r="1" spans="1:6" ht="14.25" x14ac:dyDescent="0.2">
      <c r="A1" s="4"/>
      <c r="B1" s="5" t="s">
        <v>52</v>
      </c>
      <c r="C1" s="4"/>
      <c r="D1" s="4"/>
      <c r="E1" s="4"/>
      <c r="F1" s="4"/>
    </row>
    <row r="2" spans="1:6" x14ac:dyDescent="0.2">
      <c r="A2" s="4" t="s">
        <v>11</v>
      </c>
      <c r="B2" s="4"/>
      <c r="C2" s="4"/>
      <c r="D2" s="4"/>
      <c r="E2" s="4"/>
      <c r="F2" s="4"/>
    </row>
    <row r="3" spans="1:6" x14ac:dyDescent="0.2">
      <c r="A3" s="6" t="s">
        <v>0</v>
      </c>
      <c r="B3" s="7" t="s">
        <v>1</v>
      </c>
      <c r="C3" s="6" t="s">
        <v>54</v>
      </c>
      <c r="D3" s="6" t="s">
        <v>33</v>
      </c>
      <c r="E3" s="6" t="s">
        <v>53</v>
      </c>
      <c r="F3" s="4"/>
    </row>
    <row r="4" spans="1:6" ht="15.75" x14ac:dyDescent="0.25">
      <c r="A4" s="8">
        <v>50</v>
      </c>
      <c r="B4" s="9" t="s">
        <v>2</v>
      </c>
      <c r="C4" s="3">
        <v>6479100</v>
      </c>
      <c r="D4" s="10">
        <v>6479100</v>
      </c>
      <c r="E4" s="10">
        <v>5419000</v>
      </c>
      <c r="F4" s="4"/>
    </row>
    <row r="5" spans="1:6" ht="15.75" x14ac:dyDescent="0.25">
      <c r="A5" s="8">
        <v>51</v>
      </c>
      <c r="B5" s="9" t="s">
        <v>3</v>
      </c>
      <c r="C5" s="3">
        <v>2635280</v>
      </c>
      <c r="D5" s="10">
        <f>SUM(D38+C5)</f>
        <v>7335280</v>
      </c>
      <c r="E5" s="10">
        <f>SUM(D57+C5)</f>
        <v>5485280</v>
      </c>
      <c r="F5" s="4"/>
    </row>
    <row r="6" spans="1:6" ht="15.75" x14ac:dyDescent="0.25">
      <c r="A6" s="8">
        <v>52</v>
      </c>
      <c r="B6" s="9" t="s">
        <v>4</v>
      </c>
      <c r="C6" s="3">
        <v>409120</v>
      </c>
      <c r="D6" s="10">
        <v>409120</v>
      </c>
      <c r="E6" s="10">
        <v>409120</v>
      </c>
      <c r="F6" s="4"/>
    </row>
    <row r="7" spans="1:6" ht="15.75" x14ac:dyDescent="0.25">
      <c r="A7" s="8">
        <v>53</v>
      </c>
      <c r="B7" s="9" t="s">
        <v>5</v>
      </c>
      <c r="C7" s="3">
        <v>0</v>
      </c>
      <c r="D7" s="10">
        <v>0</v>
      </c>
      <c r="E7" s="10">
        <v>0</v>
      </c>
      <c r="F7" s="4"/>
    </row>
    <row r="8" spans="1:6" ht="15.75" x14ac:dyDescent="0.25">
      <c r="A8" s="8">
        <v>54</v>
      </c>
      <c r="B8" s="9" t="s">
        <v>6</v>
      </c>
      <c r="C8" s="3">
        <v>95000</v>
      </c>
      <c r="D8" s="10">
        <v>395000</v>
      </c>
      <c r="E8" s="10">
        <v>395000</v>
      </c>
      <c r="F8" s="4"/>
    </row>
    <row r="9" spans="1:6" x14ac:dyDescent="0.2">
      <c r="A9" s="8">
        <v>55</v>
      </c>
      <c r="B9" s="9" t="s">
        <v>7</v>
      </c>
      <c r="C9" s="10">
        <v>2030204</v>
      </c>
      <c r="D9" s="10">
        <f>SUM(C9+D44)</f>
        <v>3530204</v>
      </c>
      <c r="E9" s="10">
        <f>SUM(C9+D60)</f>
        <v>2030204</v>
      </c>
      <c r="F9" s="4"/>
    </row>
    <row r="10" spans="1:6" x14ac:dyDescent="0.2">
      <c r="A10" s="8">
        <v>56</v>
      </c>
      <c r="B10" s="9" t="s">
        <v>8</v>
      </c>
      <c r="C10" s="10">
        <v>0</v>
      </c>
      <c r="D10" s="10">
        <v>0</v>
      </c>
      <c r="E10" s="10">
        <v>0</v>
      </c>
      <c r="F10" s="4"/>
    </row>
    <row r="11" spans="1:6" x14ac:dyDescent="0.2">
      <c r="A11" s="8">
        <v>57</v>
      </c>
      <c r="B11" s="9" t="s">
        <v>9</v>
      </c>
      <c r="C11" s="10">
        <v>0</v>
      </c>
      <c r="D11" s="10">
        <v>0</v>
      </c>
      <c r="E11" s="10">
        <v>0</v>
      </c>
      <c r="F11" s="4"/>
    </row>
    <row r="12" spans="1:6" x14ac:dyDescent="0.2">
      <c r="A12" s="8">
        <v>59</v>
      </c>
      <c r="B12" s="9" t="s">
        <v>10</v>
      </c>
      <c r="C12" s="10">
        <v>0</v>
      </c>
      <c r="D12" s="10">
        <v>0</v>
      </c>
      <c r="E12" s="10">
        <v>0</v>
      </c>
      <c r="F12" s="4"/>
    </row>
    <row r="13" spans="1:6" x14ac:dyDescent="0.2">
      <c r="A13" s="8"/>
      <c r="B13" s="9"/>
      <c r="C13" s="11">
        <f>SUM(C4:C12)</f>
        <v>11648704</v>
      </c>
      <c r="D13" s="11">
        <f>SUM(D4:D12)</f>
        <v>18148704</v>
      </c>
      <c r="E13" s="11">
        <f>SUM(E4:E12)</f>
        <v>13738604</v>
      </c>
      <c r="F13" s="4"/>
    </row>
    <row r="14" spans="1:6" ht="15.75" x14ac:dyDescent="0.25">
      <c r="A14" s="8"/>
      <c r="B14" s="9"/>
      <c r="C14" s="3" t="s">
        <v>11</v>
      </c>
      <c r="D14" s="10">
        <v>0</v>
      </c>
      <c r="E14" s="10">
        <v>0</v>
      </c>
      <c r="F14" s="4" t="s">
        <v>11</v>
      </c>
    </row>
    <row r="15" spans="1:6" ht="15.75" x14ac:dyDescent="0.25">
      <c r="A15" s="8">
        <v>60</v>
      </c>
      <c r="B15" s="9" t="s">
        <v>12</v>
      </c>
      <c r="C15" s="3">
        <v>2803000</v>
      </c>
      <c r="D15" s="10">
        <v>2803000</v>
      </c>
      <c r="E15" s="10">
        <v>2803000</v>
      </c>
      <c r="F15" s="4"/>
    </row>
    <row r="16" spans="1:6" ht="15.75" x14ac:dyDescent="0.25">
      <c r="A16" s="8">
        <v>64</v>
      </c>
      <c r="B16" s="9" t="s">
        <v>13</v>
      </c>
      <c r="C16" s="3">
        <v>360000</v>
      </c>
      <c r="D16" s="10">
        <v>360000</v>
      </c>
      <c r="E16" s="10">
        <v>360000</v>
      </c>
      <c r="F16" s="4"/>
    </row>
    <row r="17" spans="1:6" ht="15.75" x14ac:dyDescent="0.25">
      <c r="A17" s="8">
        <v>66</v>
      </c>
      <c r="B17" s="9" t="s">
        <v>14</v>
      </c>
      <c r="C17" s="3">
        <v>10800</v>
      </c>
      <c r="D17" s="10">
        <v>10800</v>
      </c>
      <c r="E17" s="10">
        <v>10800</v>
      </c>
      <c r="F17" s="4"/>
    </row>
    <row r="18" spans="1:6" ht="15.75" x14ac:dyDescent="0.25">
      <c r="A18" s="8">
        <v>67</v>
      </c>
      <c r="B18" s="9" t="s">
        <v>15</v>
      </c>
      <c r="C18" s="3">
        <v>7050000</v>
      </c>
      <c r="D18" s="10">
        <v>13550000</v>
      </c>
      <c r="E18" s="10">
        <v>9139900</v>
      </c>
      <c r="F18" s="4"/>
    </row>
    <row r="19" spans="1:6" x14ac:dyDescent="0.2">
      <c r="A19" s="8">
        <v>67</v>
      </c>
      <c r="B19" s="9" t="s">
        <v>20</v>
      </c>
      <c r="C19" s="10">
        <v>1424904</v>
      </c>
      <c r="D19" s="10">
        <v>1424904</v>
      </c>
      <c r="E19" s="10">
        <v>1424904</v>
      </c>
      <c r="F19" s="4"/>
    </row>
    <row r="20" spans="1:6" x14ac:dyDescent="0.2">
      <c r="A20" s="8"/>
      <c r="B20" s="12"/>
      <c r="C20" s="11">
        <f>SUM(C15:C19)</f>
        <v>11648704</v>
      </c>
      <c r="D20" s="11">
        <f>SUM(D15+D16+D17+D18+ D19)</f>
        <v>18148704</v>
      </c>
      <c r="E20" s="11">
        <f>SUM(E15+E16+E17+E18+E19)</f>
        <v>13738604</v>
      </c>
      <c r="F20" s="4"/>
    </row>
    <row r="21" spans="1:6" x14ac:dyDescent="0.2">
      <c r="A21" s="8"/>
      <c r="B21" s="13" t="s">
        <v>16</v>
      </c>
      <c r="C21" s="11">
        <f>C20-C13</f>
        <v>0</v>
      </c>
      <c r="D21" s="11">
        <f>D20-D13</f>
        <v>0</v>
      </c>
      <c r="E21" s="11">
        <f>E20-E13</f>
        <v>0</v>
      </c>
      <c r="F21" s="4"/>
    </row>
    <row r="22" spans="1:6" x14ac:dyDescent="0.2">
      <c r="A22" s="14"/>
      <c r="B22" s="15"/>
      <c r="C22" s="16"/>
      <c r="D22" s="16"/>
      <c r="E22" s="16"/>
      <c r="F22" s="4"/>
    </row>
    <row r="23" spans="1:6" x14ac:dyDescent="0.2">
      <c r="A23" s="14"/>
      <c r="B23" s="15"/>
      <c r="C23" s="16"/>
      <c r="D23" s="16"/>
      <c r="E23" s="16"/>
      <c r="F23" s="4"/>
    </row>
    <row r="24" spans="1:6" x14ac:dyDescent="0.2">
      <c r="A24" s="14"/>
      <c r="B24" s="15"/>
      <c r="C24" s="16"/>
      <c r="D24" s="16"/>
      <c r="E24" s="16"/>
      <c r="F24" s="4"/>
    </row>
    <row r="25" spans="1:6" x14ac:dyDescent="0.2">
      <c r="A25" s="14"/>
      <c r="B25" s="15"/>
      <c r="C25" s="16"/>
      <c r="D25" s="16"/>
      <c r="E25" s="16"/>
      <c r="F25" s="4"/>
    </row>
    <row r="26" spans="1:6" x14ac:dyDescent="0.2">
      <c r="A26" s="17"/>
      <c r="B26" s="4"/>
      <c r="C26" s="18"/>
      <c r="D26" s="4"/>
      <c r="E26" s="4"/>
      <c r="F26" s="4"/>
    </row>
    <row r="27" spans="1:6" x14ac:dyDescent="0.2">
      <c r="A27" s="17"/>
      <c r="B27" s="19" t="s">
        <v>17</v>
      </c>
      <c r="C27" s="18"/>
      <c r="D27" s="4"/>
      <c r="E27" s="4"/>
      <c r="F27" s="4"/>
    </row>
    <row r="28" spans="1:6" x14ac:dyDescent="0.2">
      <c r="A28" s="20"/>
      <c r="B28" s="21"/>
      <c r="C28" s="22"/>
      <c r="D28" s="23"/>
      <c r="E28" s="4"/>
      <c r="F28" s="4"/>
    </row>
    <row r="29" spans="1:6" x14ac:dyDescent="0.2">
      <c r="A29" s="20">
        <v>2023</v>
      </c>
      <c r="B29" s="21"/>
      <c r="C29" s="22"/>
      <c r="D29" s="24"/>
      <c r="E29" s="4"/>
      <c r="F29" s="4"/>
    </row>
    <row r="30" spans="1:6" x14ac:dyDescent="0.2">
      <c r="A30" s="8">
        <v>51</v>
      </c>
      <c r="B30" s="25" t="s">
        <v>21</v>
      </c>
      <c r="C30" s="10"/>
      <c r="D30" s="26">
        <v>500000</v>
      </c>
      <c r="E30" s="55" t="s">
        <v>50</v>
      </c>
      <c r="F30" s="4"/>
    </row>
    <row r="31" spans="1:6" x14ac:dyDescent="0.2">
      <c r="A31" s="27" t="s">
        <v>11</v>
      </c>
      <c r="B31" s="28" t="s">
        <v>22</v>
      </c>
      <c r="C31" s="29"/>
      <c r="D31" s="30">
        <v>800000</v>
      </c>
      <c r="E31" s="54">
        <v>500000</v>
      </c>
      <c r="F31" s="4" t="s">
        <v>37</v>
      </c>
    </row>
    <row r="32" spans="1:6" x14ac:dyDescent="0.2">
      <c r="A32" s="8"/>
      <c r="B32" s="31" t="s">
        <v>36</v>
      </c>
      <c r="C32" s="32"/>
      <c r="D32" s="33">
        <v>1000000</v>
      </c>
      <c r="E32" s="54">
        <v>500000</v>
      </c>
      <c r="F32" s="4" t="s">
        <v>37</v>
      </c>
    </row>
    <row r="33" spans="1:6" x14ac:dyDescent="0.2">
      <c r="A33" s="8"/>
      <c r="B33" s="31" t="s">
        <v>29</v>
      </c>
      <c r="C33" s="32"/>
      <c r="D33" s="33">
        <v>1000000</v>
      </c>
      <c r="E33" s="55"/>
      <c r="F33" s="4"/>
    </row>
    <row r="34" spans="1:6" x14ac:dyDescent="0.2">
      <c r="A34" s="8"/>
      <c r="B34" s="31" t="s">
        <v>26</v>
      </c>
      <c r="C34" s="32"/>
      <c r="D34" s="33">
        <v>500000</v>
      </c>
      <c r="E34" s="55"/>
      <c r="F34" s="4"/>
    </row>
    <row r="35" spans="1:6" x14ac:dyDescent="0.2">
      <c r="A35" s="8"/>
      <c r="B35" s="31" t="s">
        <v>27</v>
      </c>
      <c r="C35" s="32"/>
      <c r="D35" s="33">
        <v>500000</v>
      </c>
      <c r="E35" s="55"/>
      <c r="F35" s="4"/>
    </row>
    <row r="36" spans="1:6" x14ac:dyDescent="0.2">
      <c r="A36" s="8"/>
      <c r="B36" s="31" t="s">
        <v>31</v>
      </c>
      <c r="C36" s="32"/>
      <c r="D36" s="33">
        <v>200000</v>
      </c>
      <c r="E36" s="55"/>
      <c r="F36" s="4"/>
    </row>
    <row r="37" spans="1:6" x14ac:dyDescent="0.2">
      <c r="A37" s="8"/>
      <c r="B37" s="31" t="s">
        <v>48</v>
      </c>
      <c r="C37" s="32"/>
      <c r="D37" s="33">
        <v>200000</v>
      </c>
      <c r="E37" s="55"/>
      <c r="F37" s="4"/>
    </row>
    <row r="38" spans="1:6" ht="13.5" thickBot="1" x14ac:dyDescent="0.25">
      <c r="A38" s="8"/>
      <c r="B38" s="34" t="s">
        <v>23</v>
      </c>
      <c r="C38" s="35"/>
      <c r="D38" s="36">
        <f>SUM(D30:D37)</f>
        <v>4700000</v>
      </c>
      <c r="E38" s="55"/>
      <c r="F38" s="4"/>
    </row>
    <row r="39" spans="1:6" x14ac:dyDescent="0.2">
      <c r="A39" s="8">
        <v>55</v>
      </c>
      <c r="B39" s="28" t="s">
        <v>34</v>
      </c>
      <c r="C39" s="29"/>
      <c r="D39" s="30">
        <v>300000</v>
      </c>
      <c r="E39" s="55"/>
      <c r="F39" s="4"/>
    </row>
    <row r="40" spans="1:6" x14ac:dyDescent="0.2">
      <c r="A40" s="8"/>
      <c r="B40" s="31" t="s">
        <v>30</v>
      </c>
      <c r="C40" s="32"/>
      <c r="D40" s="33">
        <v>400000</v>
      </c>
      <c r="E40" s="55"/>
      <c r="F40" s="4"/>
    </row>
    <row r="41" spans="1:6" x14ac:dyDescent="0.2">
      <c r="A41" s="8"/>
      <c r="B41" s="31" t="s">
        <v>47</v>
      </c>
      <c r="C41" s="32"/>
      <c r="D41" s="33">
        <v>100000</v>
      </c>
      <c r="E41" s="55" t="s">
        <v>51</v>
      </c>
      <c r="F41" s="4"/>
    </row>
    <row r="42" spans="1:6" x14ac:dyDescent="0.2">
      <c r="A42" s="8"/>
      <c r="B42" s="25" t="s">
        <v>28</v>
      </c>
      <c r="C42" s="10"/>
      <c r="D42" s="26">
        <v>500000</v>
      </c>
      <c r="E42" s="55" t="s">
        <v>44</v>
      </c>
      <c r="F42" s="4"/>
    </row>
    <row r="43" spans="1:6" x14ac:dyDescent="0.2">
      <c r="A43" s="8"/>
      <c r="B43" s="31" t="s">
        <v>43</v>
      </c>
      <c r="C43" s="32"/>
      <c r="D43" s="33">
        <v>200000</v>
      </c>
      <c r="E43" s="55" t="s">
        <v>44</v>
      </c>
      <c r="F43" s="4"/>
    </row>
    <row r="44" spans="1:6" x14ac:dyDescent="0.2">
      <c r="A44" s="6" t="s">
        <v>11</v>
      </c>
      <c r="B44" s="37" t="s">
        <v>24</v>
      </c>
      <c r="C44" s="32"/>
      <c r="D44" s="38">
        <f>SUM(D39:D43)</f>
        <v>1500000</v>
      </c>
      <c r="E44" s="55"/>
      <c r="F44" s="4"/>
    </row>
    <row r="45" spans="1:6" ht="14.25" x14ac:dyDescent="0.2">
      <c r="A45" s="39"/>
      <c r="B45" s="40" t="s">
        <v>19</v>
      </c>
      <c r="C45" s="41">
        <f>(D38+D44-E31-E32)</f>
        <v>5200000</v>
      </c>
      <c r="D45" s="42"/>
      <c r="E45" s="55" t="s">
        <v>46</v>
      </c>
      <c r="F45" s="4"/>
    </row>
    <row r="46" spans="1:6" ht="14.25" x14ac:dyDescent="0.2">
      <c r="A46" s="43"/>
      <c r="B46" s="44"/>
      <c r="C46" s="45"/>
      <c r="D46" s="46"/>
      <c r="E46" s="4"/>
      <c r="F46" s="4"/>
    </row>
    <row r="47" spans="1:6" ht="14.25" x14ac:dyDescent="0.2">
      <c r="A47" s="43"/>
      <c r="B47" s="2" t="s">
        <v>42</v>
      </c>
      <c r="C47" s="45"/>
      <c r="D47" s="46"/>
      <c r="E47" s="4"/>
      <c r="F47" s="4"/>
    </row>
    <row r="48" spans="1:6" ht="14.25" x14ac:dyDescent="0.2">
      <c r="A48" s="43"/>
      <c r="B48" s="2" t="s">
        <v>41</v>
      </c>
      <c r="C48" s="45"/>
      <c r="D48" s="46"/>
      <c r="E48" s="4"/>
      <c r="F48" s="4"/>
    </row>
    <row r="49" spans="1:6" ht="14.25" x14ac:dyDescent="0.2">
      <c r="A49" s="43"/>
      <c r="B49" s="44"/>
      <c r="C49" s="45"/>
      <c r="D49" s="46"/>
      <c r="E49" s="4"/>
      <c r="F49" s="4"/>
    </row>
    <row r="50" spans="1:6" ht="14.25" x14ac:dyDescent="0.2">
      <c r="A50" s="43">
        <v>2024</v>
      </c>
      <c r="B50" s="44"/>
      <c r="C50" s="45"/>
      <c r="D50" s="46"/>
      <c r="E50" s="4"/>
      <c r="F50" s="4"/>
    </row>
    <row r="51" spans="1:6" x14ac:dyDescent="0.2">
      <c r="A51" s="8">
        <v>51</v>
      </c>
      <c r="B51" s="25" t="s">
        <v>25</v>
      </c>
      <c r="C51" s="10"/>
      <c r="D51" s="26">
        <v>150000</v>
      </c>
      <c r="E51" s="4"/>
      <c r="F51" s="4"/>
    </row>
    <row r="52" spans="1:6" x14ac:dyDescent="0.2">
      <c r="A52" s="47"/>
      <c r="B52" s="31" t="s">
        <v>38</v>
      </c>
      <c r="C52" s="32"/>
      <c r="D52" s="33">
        <v>1000000</v>
      </c>
      <c r="E52" s="4"/>
      <c r="F52" s="4"/>
    </row>
    <row r="53" spans="1:6" x14ac:dyDescent="0.2">
      <c r="A53" s="47"/>
      <c r="B53" s="31" t="s">
        <v>39</v>
      </c>
      <c r="C53" s="32"/>
      <c r="D53" s="33">
        <v>500000</v>
      </c>
      <c r="E53" s="4"/>
      <c r="F53" s="4"/>
    </row>
    <row r="54" spans="1:6" x14ac:dyDescent="0.2">
      <c r="A54" s="47"/>
      <c r="B54" s="31" t="s">
        <v>40</v>
      </c>
      <c r="C54" s="32"/>
      <c r="D54" s="33">
        <v>500000</v>
      </c>
      <c r="E54" s="4"/>
      <c r="F54" s="4"/>
    </row>
    <row r="55" spans="1:6" x14ac:dyDescent="0.2">
      <c r="A55" s="47"/>
      <c r="B55" s="31" t="s">
        <v>35</v>
      </c>
      <c r="C55" s="32"/>
      <c r="D55" s="33">
        <v>500000</v>
      </c>
      <c r="E55" s="4"/>
      <c r="F55" s="4"/>
    </row>
    <row r="56" spans="1:6" x14ac:dyDescent="0.2">
      <c r="A56" s="47"/>
      <c r="B56" s="31" t="s">
        <v>49</v>
      </c>
      <c r="C56" s="32"/>
      <c r="D56" s="33">
        <v>200000</v>
      </c>
      <c r="E56" s="4"/>
      <c r="F56" s="4"/>
    </row>
    <row r="57" spans="1:6" ht="13.5" thickBot="1" x14ac:dyDescent="0.25">
      <c r="A57" s="48" t="s">
        <v>11</v>
      </c>
      <c r="B57" s="34" t="s">
        <v>45</v>
      </c>
      <c r="C57" s="35" t="s">
        <v>11</v>
      </c>
      <c r="D57" s="36">
        <f>SUM(D51:D56)</f>
        <v>2850000</v>
      </c>
      <c r="E57" s="4"/>
      <c r="F57" s="4"/>
    </row>
    <row r="58" spans="1:6" x14ac:dyDescent="0.2">
      <c r="A58" s="8">
        <v>55</v>
      </c>
      <c r="B58" s="25"/>
      <c r="C58" s="10"/>
      <c r="D58" s="26"/>
      <c r="E58" s="4"/>
      <c r="F58" s="4"/>
    </row>
    <row r="59" spans="1:6" x14ac:dyDescent="0.2">
      <c r="A59" s="47"/>
      <c r="B59" s="31"/>
      <c r="C59" s="32"/>
      <c r="D59" s="33"/>
      <c r="E59" s="4"/>
      <c r="F59" s="4"/>
    </row>
    <row r="60" spans="1:6" x14ac:dyDescent="0.2">
      <c r="A60" s="49" t="s">
        <v>11</v>
      </c>
      <c r="B60" s="31" t="s">
        <v>55</v>
      </c>
      <c r="C60" s="32"/>
      <c r="D60" s="38">
        <f>SUM(D58:D59)</f>
        <v>0</v>
      </c>
      <c r="E60" s="4"/>
      <c r="F60" s="4"/>
    </row>
    <row r="61" spans="1:6" ht="14.25" x14ac:dyDescent="0.2">
      <c r="A61" s="39"/>
      <c r="B61" s="40" t="s">
        <v>19</v>
      </c>
      <c r="C61" s="41">
        <f>SUM(D57+D60)</f>
        <v>2850000</v>
      </c>
      <c r="D61" s="42"/>
      <c r="E61" s="4"/>
      <c r="F61" s="4"/>
    </row>
    <row r="62" spans="1:6" ht="14.25" x14ac:dyDescent="0.2">
      <c r="A62" s="43"/>
      <c r="B62" s="44"/>
      <c r="C62" s="45"/>
      <c r="D62" s="46"/>
      <c r="E62" s="4"/>
      <c r="F62" s="4"/>
    </row>
    <row r="63" spans="1:6" ht="14.25" x14ac:dyDescent="0.2">
      <c r="A63" s="43"/>
      <c r="B63" s="4"/>
      <c r="C63" s="18"/>
      <c r="D63" s="50"/>
      <c r="E63" s="4"/>
      <c r="F63" s="4"/>
    </row>
    <row r="64" spans="1:6" x14ac:dyDescent="0.2">
      <c r="A64" s="17"/>
      <c r="B64" s="51" t="s">
        <v>56</v>
      </c>
      <c r="C64" s="4" t="s">
        <v>11</v>
      </c>
      <c r="D64" s="18"/>
      <c r="E64" s="18"/>
      <c r="F64" s="18"/>
    </row>
    <row r="65" spans="1:6" x14ac:dyDescent="0.2">
      <c r="A65" s="4"/>
      <c r="B65" s="51"/>
      <c r="C65" s="4"/>
      <c r="D65" s="18"/>
      <c r="E65" s="18"/>
      <c r="F65" s="18"/>
    </row>
    <row r="66" spans="1:6" x14ac:dyDescent="0.2">
      <c r="A66" s="4"/>
      <c r="B66" s="4" t="s">
        <v>32</v>
      </c>
      <c r="C66" s="18" t="s">
        <v>11</v>
      </c>
      <c r="D66" s="18"/>
      <c r="E66" s="18"/>
      <c r="F66" s="4"/>
    </row>
    <row r="67" spans="1:6" x14ac:dyDescent="0.2">
      <c r="A67" s="52"/>
      <c r="B67" s="4" t="s">
        <v>18</v>
      </c>
      <c r="C67" s="18" t="s">
        <v>11</v>
      </c>
      <c r="D67" s="18"/>
      <c r="E67" s="18"/>
      <c r="F67" s="4"/>
    </row>
    <row r="68" spans="1:6" x14ac:dyDescent="0.2">
      <c r="A68" s="52"/>
      <c r="B68" s="4"/>
      <c r="C68" s="18"/>
      <c r="D68" s="18"/>
      <c r="E68" s="18"/>
      <c r="F68" s="4"/>
    </row>
    <row r="69" spans="1:6" x14ac:dyDescent="0.2">
      <c r="A69" s="52"/>
      <c r="B69" s="4"/>
      <c r="C69" s="18"/>
      <c r="D69" s="53"/>
      <c r="E69" s="53"/>
      <c r="F69" s="4"/>
    </row>
    <row r="70" spans="1:6" x14ac:dyDescent="0.2">
      <c r="A70" s="52"/>
      <c r="B70" s="4"/>
      <c r="C70" s="18"/>
      <c r="D70" s="18"/>
      <c r="E70" s="18"/>
      <c r="F70" s="4"/>
    </row>
    <row r="71" spans="1:6" x14ac:dyDescent="0.2">
      <c r="A71" s="52"/>
      <c r="B71" s="4" t="s">
        <v>11</v>
      </c>
      <c r="C71" s="18"/>
      <c r="D71" s="18"/>
      <c r="E71" s="18"/>
      <c r="F71" s="4"/>
    </row>
    <row r="72" spans="1:6" x14ac:dyDescent="0.2">
      <c r="A72" s="52"/>
      <c r="B72" s="4" t="s">
        <v>11</v>
      </c>
      <c r="C72" s="18"/>
      <c r="D72" s="18"/>
      <c r="E72" s="18"/>
      <c r="F72" s="4"/>
    </row>
    <row r="73" spans="1:6" x14ac:dyDescent="0.2">
      <c r="A73" s="52"/>
      <c r="B73" s="4" t="s">
        <v>11</v>
      </c>
      <c r="C73" s="18"/>
      <c r="D73" s="18"/>
      <c r="E73" s="18"/>
      <c r="F73" s="4"/>
    </row>
    <row r="74" spans="1:6" x14ac:dyDescent="0.2">
      <c r="A74" s="1"/>
    </row>
  </sheetData>
  <pageMargins left="0.7" right="0.7" top="0.75" bottom="0.75" header="0.3" footer="0.3"/>
  <pageSetup paperSize="9" scale="77" firstPageNumber="0" orientation="portrait" horizontalDpi="300" verticalDpi="300" r:id="rId1"/>
  <headerFooter>
    <oddHeader>&amp;C&amp;"Times New Roman,Tučné"&amp;11Základní škola a mateřská škola, Stráž pod Ralskem, příspěvková organizace&amp;"Arial,Tučné"&amp;10
&amp;"Times New Roman,Obyčejné"Pionýrů 141, 471 27 Stráž pod Ralskem, tel.487 851 504, e-mail: info@zsstraz.org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Stráž pod Ralskem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Randula</dc:creator>
  <cp:lastModifiedBy>Palová</cp:lastModifiedBy>
  <cp:revision>5</cp:revision>
  <cp:lastPrinted>2021-11-08T09:34:57Z</cp:lastPrinted>
  <dcterms:created xsi:type="dcterms:W3CDTF">2011-03-07T13:58:42Z</dcterms:created>
  <dcterms:modified xsi:type="dcterms:W3CDTF">2022-01-04T12:38:37Z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Město Stráž pod Ralskem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